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kretariat\Homepage\Unterlagen\Entscheidungshilfen\"/>
    </mc:Choice>
  </mc:AlternateContent>
  <bookViews>
    <workbookView xWindow="240" yWindow="30" windowWidth="24720" windowHeight="12330"/>
  </bookViews>
  <sheets>
    <sheet name="11 Berechnung SAK" sheetId="1" r:id="rId1"/>
  </sheets>
  <externalReferences>
    <externalReference r:id="rId2"/>
  </externalReferences>
  <definedNames>
    <definedName name="_Adr1">'[1]E, I'!$E$1</definedName>
    <definedName name="Ablauf">#REF!,#REF!,#REF!,#REF!,#REF!,#REF!,#REF!,#REF!,#REF!,#REF!,#REF!,#REF!,#REF!,#REF!,#REF!,#REF!,#REF!,#REF!,#REF!,#REF!</definedName>
    <definedName name="AdrAnr">'[1]E, I'!$DX$1</definedName>
    <definedName name="AnsprPart">'[1]E, I'!$EO$1</definedName>
    <definedName name="AnzSohn">'[1]E, I'!$CT$1</definedName>
    <definedName name="AnzTochter">'[1]E, I'!$CS$1</definedName>
    <definedName name="Ausb.Name">'[1]E, I'!$P$1</definedName>
    <definedName name="Ausbildung">'[1]E, I'!$DD$1</definedName>
    <definedName name="Beeren">'[1]E, I'!$DI$1</definedName>
    <definedName name="Besitzst">'[1]E, I'!$J$1</definedName>
    <definedName name="BetrNachfAusb">'[1]E, I'!$CY$1</definedName>
    <definedName name="BetrNachfBez">'[1]E, I'!$CW$1</definedName>
    <definedName name="BetrNachfJahrg">'[1]E, I'!$CX$1</definedName>
    <definedName name="BgNach">'[1]E, I'!$AK$1</definedName>
    <definedName name="BLW">'[1]E, I'!#REF!</definedName>
    <definedName name="BrAnr">'[1]E, I'!$DY$1</definedName>
    <definedName name="CHNr">'[1]E, I'!$CK$1</definedName>
    <definedName name="DatBewKred">'[1]Seite 1'!$G$5</definedName>
    <definedName name="DirZa">'[1]E, I'!$X$1</definedName>
    <definedName name="_xlnm.Print_Area" localSheetId="0">'11 Berechnung SAK'!$A$1:$E$58</definedName>
    <definedName name="DueAbg">'[1]E, I'!$DP$1</definedName>
    <definedName name="DueUeb">'[1]E, I'!$DQ$1</definedName>
    <definedName name="Eingabe">#REF!,#REF!,#REF!,#REF!,#REF!,#REF!,#REF!,#REF!,#REF!,#REF!,#REF!,#REF!,#REF!,#REF!,#REF!,#REF!,#REF!,#REF!,#REF!</definedName>
    <definedName name="Eingabebereich">#REF!,#REF!,#REF!,#REF!,#REF!,#REF!,#REF!,#REF!,#REF!,#REF!,#REF!,#REF!,#REF!,#REF!,#REF!,#REF!,#REF!,#REF!,#REF!</definedName>
    <definedName name="eMailSachBearb">'[1]E, I'!$FB$1</definedName>
    <definedName name="Erg.Auflagen">#REF!</definedName>
    <definedName name="ErgAntr">#REF!</definedName>
    <definedName name="ErgänzungSicherheit">#REF!</definedName>
    <definedName name="Ew_Eroeff">'[1]E, I'!$FF$1</definedName>
    <definedName name="EwVor">'[1]E, I'!$AH$1</definedName>
    <definedName name="GebDat">'[1]E, I'!$ET$1</definedName>
    <definedName name="Gemuese">'[1]E, I'!$DH$1</definedName>
    <definedName name="Ges_Nr">'[1]E, I'!$B$1</definedName>
    <definedName name="Hi_La_Alp_üZ_üS">#REF!,#REF!,#REF!</definedName>
    <definedName name="HoeheBetr">'[1]E, I'!$BV$1</definedName>
    <definedName name="ID">"nicht identifiziert"</definedName>
    <definedName name="IntGesNr">'[1]E, I'!#REF!</definedName>
    <definedName name="IntObst">'[1]E, I'!$DJ$1</definedName>
    <definedName name="Jahrg">'[1]E, I'!$I$1</definedName>
    <definedName name="JahrgEhep">'[1]E, I'!$CQ$1</definedName>
    <definedName name="JahrgMutter">'[1]E, I'!$DB$1</definedName>
    <definedName name="JahrgSohn">'[1]E, I'!$CV$1</definedName>
    <definedName name="JahrgTochter">'[1]E, I'!$CU$1</definedName>
    <definedName name="JahrgVater">'[1]E, I'!$DA$1</definedName>
    <definedName name="KlickAnbaumeth">#REF!</definedName>
    <definedName name="KlickZonenEintlg">#REF!</definedName>
    <definedName name="KredTyp">'[1]E, I'!$K$1</definedName>
    <definedName name="KTyp">'[1]Seite 1'!$J$16</definedName>
    <definedName name="KuSta">'[1]E, I'!$N$1</definedName>
    <definedName name="LandEig">'[1]E, I'!$Y$1</definedName>
    <definedName name="LandWald">'[1]E, I'!$AD$1</definedName>
    <definedName name="LaufZeit">'[1]Seite 4'!$G$34</definedName>
    <definedName name="Mas.Name">'[1]E, I'!$M$1</definedName>
    <definedName name="MasNr">'[1]E, I'!$L$1</definedName>
    <definedName name="MiKoEig">'[1]E, I'!$DN$1</definedName>
    <definedName name="MilchKontGem">'[1]E, I'!$EV$1</definedName>
    <definedName name="MilchKontVerm">'[1]E, I'!$EW$1</definedName>
    <definedName name="moral">'[1]E, I'!$R$1</definedName>
    <definedName name="MunGem">'[1]E, I'!$H$1</definedName>
    <definedName name="NaehrBil">'[1]Seite 2'!$E$76</definedName>
    <definedName name="Name">'[1]E, I'!$C$1</definedName>
    <definedName name="NamEhep">'[1]E, I'!$CJ$1</definedName>
    <definedName name="NamEhepVorname">'[1]E, I'!$CP$1</definedName>
    <definedName name="Nebenver">'[1]E, I'!$V$1</definedName>
    <definedName name="NeuRegDat">'[1]Seite 6'!$B$67</definedName>
    <definedName name="NwMasch">'[1]E, I'!$AP$1</definedName>
    <definedName name="OaOhneIk">'[1]E, I'!$DF$1</definedName>
    <definedName name="ObstHoch">'[1]E, I'!$AE$1</definedName>
    <definedName name="OekAusgl">'[1]E, I'!$DL$1</definedName>
    <definedName name="Ort">'[1]E, I'!$G$1</definedName>
    <definedName name="PachtTot">'[1]E, I'!$AL$1</definedName>
    <definedName name="PerNr">'[1]E, I'!$A$1</definedName>
    <definedName name="Plz">'[1]E, I'!$F$1</definedName>
    <definedName name="PZTot">'[1]E, I'!$AM$1</definedName>
    <definedName name="RGVE">#REF!,#REF!,#REF!,#REF!</definedName>
    <definedName name="Ri_Pf_Bi_MZ_MS">#REF!,#REF!,#REF!,#REF!,#REF!</definedName>
    <definedName name="SachBearb">'[1]E, I'!$DC$1</definedName>
    <definedName name="SelbständigSeit">#REF!</definedName>
    <definedName name="Silozone">'[1]E, I'!$DS$1</definedName>
    <definedName name="Tabak">'[1]E, I'!$DG$1</definedName>
    <definedName name="TelSachBearb">'[1]E, I'!$FA$1</definedName>
    <definedName name="Text" localSheetId="0">'11 Berechnung SAK'!$B$3,'11 Berechnung SAK'!#REF!,'11 Berechnung SAK'!$B$5,'11 Berechnung SAK'!$B$7,'11 Berechnung SAK'!#REF!,'11 Berechnung SAK'!$F$5,'11 Berechnung SAK'!$F$7,'11 Berechnung SAK'!#REF!,'11 Berechnung SAK'!$C$11,'11 Berechnung SAK'!$C$12,'11 Berechnung SAK'!$C$13,'11 Berechnung SAK'!$C$14,'11 Berechnung SAK'!$C$15,'11 Berechnung SAK'!$C$16,'11 Berechnung SAK'!$C$17,'11 Berechnung SAK'!$C$18,'11 Berechnung SAK'!$C$21,'11 Berechnung SAK'!$C$22,'11 Berechnung SAK'!$B$58,'11 Berechnung SAK'!#REF!,'11 Berechnung SAK'!#REF!,'11 Berechnung SAK'!#REF!,'11 Berechnung SAK'!#REF!,'11 Berechnung SAK'!$B$3</definedName>
    <definedName name="Text">#REF!,#REF!,#REF!,#REF!,#REF!,#REF!,#REF!,#REF!,#REF!,#REF!,#REF!,#REF!,#REF!,#REF!,#REF!,#REF!,#REF!,#REF!,#REF!,#REF!,#REF!,#REF!,#REF!,#REF!,#REF!,#REF!</definedName>
    <definedName name="Textfluss">#REF!,#REF!,#REF!,#REF!,#REF!,#REF!,#REF!,#REF!,#REF!,#REF!,#REF!,#REF!,#REF!,#REF!,#REF!,#REF!,#REF!,#REF!,#REF!,#REF!,#REF!,#REF!,#REF!</definedName>
    <definedName name="textfolge">#REF!,#REF!,#REF!,#REF!,#REF!,#REF!,#REF!,#REF!,#REF!,#REF!,#REF!,#REF!,#REF!,#REF!,#REF!,#REF!,#REF!,#REF!,#REF!,#REF!</definedName>
    <definedName name="TilgErstBetr1">'[1]Seite 6'!$E$13</definedName>
    <definedName name="TilgErstDat1">'[1]Seite 6'!$G$13</definedName>
    <definedName name="TilgErstmal">'[1]Seite 6'!$I$13</definedName>
    <definedName name="VerrechBetr">#REF!</definedName>
    <definedName name="Vorgang">'[1]Seite 6'!$G$22</definedName>
    <definedName name="Vorname">'[1]E, I'!$D$1</definedName>
    <definedName name="WegLa">'[1]E, I'!#REF!</definedName>
    <definedName name="Weiden">'[1]E, I'!$DM$1</definedName>
    <definedName name="Wiesland">'[1]E, I'!$DK$1</definedName>
    <definedName name="Z_77BAC650_DF04_11D3_BA29_0008C791A2B8_.wvu.PrintArea" localSheetId="0" hidden="1">'11 Berechnung SAK'!$A$1:$H$58</definedName>
    <definedName name="Zivilst">'[1]E, I'!$Q$1</definedName>
    <definedName name="Zone">'[1]E, I'!$W$1</definedName>
    <definedName name="ZuAufDat">'[1]Seite 6'!$B$60</definedName>
    <definedName name="ZuAufText">'[1]Seite 6'!$B$62</definedName>
  </definedNames>
  <calcPr calcId="162913"/>
</workbook>
</file>

<file path=xl/calcChain.xml><?xml version="1.0" encoding="utf-8"?>
<calcChain xmlns="http://schemas.openxmlformats.org/spreadsheetml/2006/main">
  <c r="E19" i="1" l="1"/>
  <c r="E11" i="1" l="1"/>
  <c r="E12" i="1"/>
  <c r="E13" i="1"/>
  <c r="E14" i="1"/>
  <c r="E15" i="1"/>
  <c r="E16" i="1"/>
  <c r="E17" i="1"/>
  <c r="E18" i="1"/>
  <c r="E20" i="1"/>
  <c r="E21" i="1"/>
  <c r="E22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D45" i="1"/>
  <c r="D46" i="1"/>
  <c r="E23" i="1" l="1"/>
  <c r="D47" i="1" l="1"/>
  <c r="D48" i="1"/>
  <c r="B61" i="1"/>
  <c r="E41" i="1" s="1"/>
  <c r="E42" i="1" s="1"/>
  <c r="E43" i="1" s="1"/>
  <c r="D49" i="1" s="1"/>
  <c r="D52" i="1" l="1"/>
  <c r="D50" i="1"/>
  <c r="D51" i="1"/>
</calcChain>
</file>

<file path=xl/sharedStrings.xml><?xml version="1.0" encoding="utf-8"?>
<sst xmlns="http://schemas.openxmlformats.org/spreadsheetml/2006/main" count="85" uniqueCount="64">
  <si>
    <t>Anzahl SAK aus landwirtschaftlicher Kerntätigkeit</t>
  </si>
  <si>
    <t>Bemerkungen</t>
  </si>
  <si>
    <t>GVE / SAK</t>
  </si>
  <si>
    <t>SAK / GVE</t>
  </si>
  <si>
    <t>ha LN / SAK</t>
  </si>
  <si>
    <t>SAK / ha LN</t>
  </si>
  <si>
    <t>ha LN / GVE</t>
  </si>
  <si>
    <t>GVE / ha LN</t>
  </si>
  <si>
    <t>Total GVE</t>
  </si>
  <si>
    <t>Total ha LN</t>
  </si>
  <si>
    <t>Kenndaten</t>
  </si>
  <si>
    <t>Total SAK</t>
  </si>
  <si>
    <t>Subtotal 2</t>
  </si>
  <si>
    <t>Fr. Rohleist.</t>
  </si>
  <si>
    <r>
      <t>Landwirtschaftsnahe Tätigkeiten nach Art. 12</t>
    </r>
    <r>
      <rPr>
        <i/>
        <sz val="9"/>
        <rFont val="Arial"/>
        <family val="2"/>
      </rPr>
      <t>b</t>
    </r>
    <r>
      <rPr>
        <sz val="9"/>
        <rFont val="Arial"/>
        <family val="2"/>
      </rPr>
      <t xml:space="preserve"> LBV</t>
    </r>
  </si>
  <si>
    <t xml:space="preserve">Aufbereitung, Lagerung und Verkauf selbst-
produzierter landwirtschaftlicher Erzeugnisse </t>
  </si>
  <si>
    <t>ha</t>
  </si>
  <si>
    <t>Produzierender Gartenbau: Gewächshaus mit festen
Fundamenten/Hochtunnel für Pflanzen in Behältern (Topf)</t>
  </si>
  <si>
    <t>a</t>
  </si>
  <si>
    <t>Sprossenproduktion in Gebäuden</t>
  </si>
  <si>
    <t>Brüsselerproduktion in Gebäuden</t>
  </si>
  <si>
    <t>Champignonproduktion in Gebäuden</t>
  </si>
  <si>
    <t>Pilzproduktion im Hochtunnel oder Gebäuden</t>
  </si>
  <si>
    <t>NS</t>
  </si>
  <si>
    <t>Andere Nutztiere auf Sömmerungsbetrieb</t>
  </si>
  <si>
    <t>Milchkühe auf Sömmerungsbetrieb</t>
  </si>
  <si>
    <t>Betriebseigener Wald</t>
  </si>
  <si>
    <t>B Weitere Faktoren für wichtige Betriebszweige</t>
  </si>
  <si>
    <t>Hochtunnel oder Treibbeet</t>
  </si>
  <si>
    <t>Gewächshaus mit festen Fundamenten</t>
  </si>
  <si>
    <t>Christbaumkulturen</t>
  </si>
  <si>
    <t>Rebbau mit eigener Kelterei</t>
  </si>
  <si>
    <t>Beeren, Heil- und Gewürzpflanzen</t>
  </si>
  <si>
    <t>Kartoffeln</t>
  </si>
  <si>
    <t>A Zuschläge für spezielle Betriebszweige</t>
  </si>
  <si>
    <t>Subtotal 1</t>
  </si>
  <si>
    <t>Stück</t>
  </si>
  <si>
    <t>Zuschlag</t>
  </si>
  <si>
    <t>ja = 1</t>
  </si>
  <si>
    <t>GVE</t>
  </si>
  <si>
    <t>b 4. Andere Nutztiere</t>
  </si>
  <si>
    <t>b 3. Zuchtschweine</t>
  </si>
  <si>
    <t>b 2. Mastschweine, Remonten &gt;25kg</t>
  </si>
  <si>
    <t>b 1. Milchkühe, - schafe, - ziegen</t>
  </si>
  <si>
    <t>a 3. Rebflächen in Steil- und Terrassenlagen, &gt;30% Neigung</t>
  </si>
  <si>
    <t>a 2. Spezialkulturen (ohne a 3.)</t>
  </si>
  <si>
    <t>a 1. LN ohne Spezialkulturen</t>
  </si>
  <si>
    <t>SAK</t>
  </si>
  <si>
    <t>SAK / Einheit</t>
  </si>
  <si>
    <t>Anzahl</t>
  </si>
  <si>
    <t>Einheit</t>
  </si>
  <si>
    <t>Elemente</t>
  </si>
  <si>
    <t>Zone</t>
  </si>
  <si>
    <t>Betriebs-Nr.</t>
  </si>
  <si>
    <t>Kanton Nr.</t>
  </si>
  <si>
    <t>Gemeinde</t>
  </si>
  <si>
    <t>Name Gesuchsteller/in</t>
  </si>
  <si>
    <t>Berechnung Standardarbeitskräfte</t>
  </si>
  <si>
    <t>c 4. Pflanzenbau (BIO)</t>
  </si>
  <si>
    <t>c 5. Hochstamm-Feldobstbäume</t>
  </si>
  <si>
    <t>LU</t>
  </si>
  <si>
    <t>c 2. Hanglagen 35 - 50 % Neigung</t>
  </si>
  <si>
    <t>c 3. Hanglagen mit mehr als 50% Neigung</t>
  </si>
  <si>
    <t>c 1. Hanglagen 18 - 35 % Neigung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</si>
</sst>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&quot;Fr.&quot;\ #,##0.00;[Red]&quot;Fr.&quot;\ \-#,##0.00"/>
    <numFmt numFmtId="165" formatCode="_ * #,##0_ ;_ * \-#,##0_ ;_ * &quot;-&quot;??_ ;_ @_ "/>
    <numFmt numFmtId="166" formatCode="0.000"/>
    <numFmt numFmtId="167" formatCode="0.0000"/>
    <numFmt numFmtId="168" formatCode="_ [$€-2]\ * #,##0.00_ ;_ [$€-2]\ * \-#,##0.00_ ;_ [$€-2]\ * &quot;-&quot;??_ "/>
  </numFmts>
  <fonts count="19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4"/>
      <name val="Helvetica"/>
    </font>
    <font>
      <sz val="9"/>
      <name val="Helvetica"/>
    </font>
    <font>
      <sz val="14"/>
      <name val="Helvetica"/>
      <family val="2"/>
    </font>
    <font>
      <sz val="9"/>
      <name val="Helvetic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11" fillId="0" borderId="0"/>
    <xf numFmtId="0" fontId="12" fillId="0" borderId="0">
      <protection locked="0"/>
    </xf>
    <xf numFmtId="0" fontId="13" fillId="0" borderId="0"/>
    <xf numFmtId="0" fontId="14" fillId="0" borderId="0">
      <protection locked="0"/>
    </xf>
    <xf numFmtId="168" fontId="2" fillId="0" borderId="0" applyFont="0" applyFill="0" applyBorder="0" applyAlignment="0" applyProtection="0"/>
    <xf numFmtId="0" fontId="2" fillId="0" borderId="0">
      <alignment horizontal="left"/>
    </xf>
    <xf numFmtId="0" fontId="2" fillId="0" borderId="0">
      <alignment horizontal="left"/>
    </xf>
    <xf numFmtId="4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  <xf numFmtId="0" fontId="18" fillId="0" borderId="0"/>
    <xf numFmtId="164" fontId="1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2" fontId="0" fillId="0" borderId="0" xfId="0" applyNumberFormat="1" applyFill="1" applyProtection="1"/>
    <xf numFmtId="0" fontId="2" fillId="0" borderId="0" xfId="0" applyFont="1" applyFill="1" applyBorder="1" applyProtection="1"/>
    <xf numFmtId="2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43" fontId="2" fillId="0" borderId="0" xfId="0" applyNumberFormat="1" applyFont="1" applyFill="1" applyBorder="1" applyProtection="1"/>
    <xf numFmtId="2" fontId="2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 applyProtection="1">
      <alignment horizontal="left"/>
    </xf>
    <xf numFmtId="165" fontId="4" fillId="2" borderId="0" xfId="0" applyNumberFormat="1" applyFont="1" applyFill="1" applyBorder="1" applyAlignment="1" applyProtection="1"/>
    <xf numFmtId="0" fontId="2" fillId="0" borderId="0" xfId="0" applyFont="1" applyFill="1" applyBorder="1" applyAlignment="1">
      <alignment vertical="center" wrapText="1"/>
    </xf>
    <xf numFmtId="0" fontId="5" fillId="0" borderId="8" xfId="0" applyFont="1" applyFill="1" applyBorder="1" applyProtection="1"/>
    <xf numFmtId="2" fontId="5" fillId="0" borderId="20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166" fontId="7" fillId="0" borderId="20" xfId="0" applyNumberFormat="1" applyFont="1" applyFill="1" applyBorder="1" applyAlignment="1" applyProtection="1">
      <alignment horizontal="center" vertical="center"/>
    </xf>
    <xf numFmtId="166" fontId="8" fillId="0" borderId="22" xfId="0" applyNumberFormat="1" applyFont="1" applyFill="1" applyBorder="1" applyAlignment="1" applyProtection="1">
      <alignment horizontal="center"/>
    </xf>
    <xf numFmtId="167" fontId="4" fillId="0" borderId="22" xfId="0" applyNumberFormat="1" applyFont="1" applyFill="1" applyBorder="1" applyAlignment="1" applyProtection="1">
      <alignment horizontal="center"/>
    </xf>
    <xf numFmtId="2" fontId="8" fillId="0" borderId="22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vertical="center" wrapText="1"/>
    </xf>
    <xf numFmtId="166" fontId="4" fillId="0" borderId="22" xfId="0" applyNumberFormat="1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>
      <alignment vertical="center" wrapText="1"/>
    </xf>
    <xf numFmtId="166" fontId="8" fillId="0" borderId="15" xfId="0" applyNumberFormat="1" applyFont="1" applyFill="1" applyBorder="1" applyAlignment="1" applyProtection="1">
      <alignment horizontal="center" vertical="center"/>
    </xf>
    <xf numFmtId="166" fontId="4" fillId="0" borderId="15" xfId="0" applyNumberFormat="1" applyFont="1" applyFill="1" applyBorder="1" applyAlignment="1" applyProtection="1">
      <alignment horizontal="center" vertical="center"/>
    </xf>
    <xf numFmtId="2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2" fontId="8" fillId="0" borderId="15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vertical="center"/>
    </xf>
    <xf numFmtId="166" fontId="7" fillId="0" borderId="25" xfId="0" applyNumberFormat="1" applyFont="1" applyFill="1" applyBorder="1" applyAlignment="1" applyProtection="1">
      <alignment horizontal="center" vertical="center"/>
    </xf>
    <xf numFmtId="166" fontId="4" fillId="0" borderId="25" xfId="0" applyNumberFormat="1" applyFont="1" applyFill="1" applyBorder="1" applyAlignment="1" applyProtection="1">
      <alignment horizontal="center" vertical="center"/>
    </xf>
    <xf numFmtId="2" fontId="8" fillId="0" borderId="25" xfId="0" applyNumberFormat="1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166" fontId="5" fillId="0" borderId="25" xfId="0" applyNumberFormat="1" applyFont="1" applyFill="1" applyBorder="1" applyAlignment="1" applyProtection="1">
      <alignment horizontal="center" vertical="center"/>
    </xf>
    <xf numFmtId="166" fontId="2" fillId="0" borderId="25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166" fontId="2" fillId="0" borderId="23" xfId="0" applyNumberFormat="1" applyFont="1" applyFill="1" applyBorder="1" applyAlignment="1" applyProtection="1">
      <alignment horizontal="center" vertical="center"/>
    </xf>
    <xf numFmtId="166" fontId="4" fillId="0" borderId="23" xfId="0" applyNumberFormat="1" applyFont="1" applyFill="1" applyBorder="1" applyAlignment="1" applyProtection="1">
      <alignment horizontal="center" vertical="center"/>
    </xf>
    <xf numFmtId="1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166" fontId="2" fillId="0" borderId="15" xfId="0" applyNumberFormat="1" applyFont="1" applyFill="1" applyBorder="1" applyAlignment="1" applyProtection="1">
      <alignment horizontal="center" vertical="center"/>
    </xf>
    <xf numFmtId="1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vertical="center"/>
    </xf>
    <xf numFmtId="166" fontId="4" fillId="0" borderId="15" xfId="1" applyNumberFormat="1" applyFont="1" applyFill="1" applyBorder="1" applyAlignment="1" applyProtection="1">
      <alignment horizontal="center" vertical="center"/>
    </xf>
    <xf numFmtId="166" fontId="2" fillId="0" borderId="16" xfId="0" applyNumberFormat="1" applyFont="1" applyFill="1" applyBorder="1" applyAlignment="1" applyProtection="1">
      <alignment horizontal="center" vertical="center"/>
    </xf>
    <xf numFmtId="166" fontId="4" fillId="0" borderId="16" xfId="0" applyNumberFormat="1" applyFont="1" applyFill="1" applyBorder="1" applyAlignment="1" applyProtection="1">
      <alignment horizontal="center" vertical="center"/>
    </xf>
    <xf numFmtId="2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3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14" xfId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center"/>
    </xf>
    <xf numFmtId="2" fontId="4" fillId="0" borderId="14" xfId="0" applyNumberFormat="1" applyFont="1" applyFill="1" applyBorder="1" applyAlignment="1" applyProtection="1">
      <alignment horizontal="center"/>
    </xf>
    <xf numFmtId="2" fontId="4" fillId="0" borderId="13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left" vertic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10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6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5" xfId="0" applyFont="1" applyFill="1" applyBorder="1" applyAlignment="1" applyProtection="1">
      <alignment horizontal="left" vertical="center"/>
    </xf>
    <xf numFmtId="2" fontId="6" fillId="0" borderId="14" xfId="0" applyNumberFormat="1" applyFont="1" applyFill="1" applyBorder="1" applyAlignment="1" applyProtection="1">
      <alignment horizontal="center"/>
    </xf>
    <xf numFmtId="2" fontId="6" fillId="0" borderId="13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center"/>
    </xf>
    <xf numFmtId="0" fontId="0" fillId="0" borderId="27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2" fontId="5" fillId="0" borderId="19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left" vertical="center"/>
    </xf>
    <xf numFmtId="2" fontId="6" fillId="0" borderId="18" xfId="0" applyNumberFormat="1" applyFont="1" applyFill="1" applyBorder="1" applyAlignment="1" applyProtection="1">
      <alignment horizontal="center"/>
    </xf>
    <xf numFmtId="2" fontId="6" fillId="0" borderId="17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2" fillId="0" borderId="29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20">
    <cellStyle name="dbkatalog" xfId="2"/>
    <cellStyle name="DB-Katalog" xfId="3"/>
    <cellStyle name="dbkatalog_Bv8699" xfId="4"/>
    <cellStyle name="DB-Katalog_Bv8699" xfId="5"/>
    <cellStyle name="Euro" xfId="6"/>
    <cellStyle name="Gebäude" xfId="7"/>
    <cellStyle name="Gebäude 2" xfId="8"/>
    <cellStyle name="Komma 2" xfId="9"/>
    <cellStyle name="Komma 3" xfId="10"/>
    <cellStyle name="Lien hypertexte" xfId="11"/>
    <cellStyle name="Lien hypertexte visité" xfId="12"/>
    <cellStyle name="Prozent 2" xfId="13"/>
    <cellStyle name="Standard" xfId="0" builtinId="0"/>
    <cellStyle name="Standard 2" xfId="14"/>
    <cellStyle name="Standard 3" xfId="15"/>
    <cellStyle name="Standard 4" xfId="1"/>
    <cellStyle name="Titel" xfId="16"/>
    <cellStyle name="Titel 2" xfId="17"/>
    <cellStyle name="Währung 2" xfId="18"/>
    <cellStyle name="Währung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reditvorlage%20(N)%202017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, I"/>
      <sheetName val="Seite 1"/>
      <sheetName val="Seite 2"/>
      <sheetName val="Seite 2a"/>
      <sheetName val="Seite 3"/>
      <sheetName val="Seite 4"/>
      <sheetName val="Seite 5"/>
      <sheetName val="Seite 6"/>
      <sheetName val="Geb-Hilfe"/>
      <sheetName val="KW"/>
      <sheetName val="SB-Hilfe"/>
      <sheetName val="Seite 6 Verbürgung"/>
      <sheetName val="Seite 7"/>
      <sheetName val="Verrechnungen"/>
      <sheetName val="Rudi. EW"/>
      <sheetName val="Zust GV"/>
      <sheetName val="Brief Abzahlung"/>
      <sheetName val="Vollmacht SE1 Register"/>
      <sheetName val="Vollmacht SE1"/>
      <sheetName val="Vollmacht_GPV"/>
      <sheetName val="10 Meldeblatt BHD"/>
      <sheetName val="12 Betriebsaufgabe"/>
      <sheetName val="13 Matrix 80.2 LwG"/>
      <sheetName val="30 MB IK"/>
      <sheetName val="31 SAK"/>
      <sheetName val="00 Üblatt"/>
      <sheetName val="32 Starth"/>
      <sheetName val="33 Wohnh"/>
      <sheetName val="34 IK Tal"/>
      <sheetName val="35 MSP LHP"/>
      <sheetName val="36 Diversif"/>
      <sheetName val="37 Gartenbau"/>
      <sheetName val="38 Oek Spezk"/>
      <sheetName val="39 Matrix "/>
      <sheetName val="40 Finanz"/>
      <sheetName val="51 Gewerbe"/>
      <sheetName val="52 HZ BZ I"/>
      <sheetName val="53 BZ II-IV "/>
      <sheetName val="54 M Tal HZ-BZI"/>
      <sheetName val="55 M Tal BZII-IV "/>
      <sheetName val="56 M HZ+BZI BZII-IV"/>
      <sheetName val="60 Beitrag"/>
      <sheetName val="70 Gesuch TZ"/>
      <sheetName val="80 Gesuch SZ"/>
      <sheetName val="Mehrjahresvergleich"/>
      <sheetName val="BUDGET BG"/>
      <sheetName val="Budget"/>
      <sheetName val="Modul1"/>
      <sheetName val="Modul2"/>
      <sheetName val="Finanzplan"/>
      <sheetName val="Kulturlandschaft"/>
      <sheetName val="Versorgungssicherheit"/>
      <sheetName val="Biodiversität"/>
      <sheetName val="Landschaftsqualität"/>
      <sheetName val="Produktionssystem"/>
      <sheetName val="Ressourceneffizienz"/>
      <sheetName val="Übergang"/>
      <sheetName val="Rating"/>
      <sheetName val="Rating ledig"/>
      <sheetName val="Rating Pacht"/>
      <sheetName val="Raumprogramm"/>
      <sheetName val="BUDMAK"/>
      <sheetName val="Modul3"/>
      <sheetName val="Modul4"/>
      <sheetName val="Modul5"/>
      <sheetName val="Modul6"/>
      <sheetName val="Modul7"/>
      <sheetName val="Modul8"/>
      <sheetName val="Modul9"/>
    </sheetNames>
    <sheetDataSet>
      <sheetData sheetId="0"/>
      <sheetData sheetId="1">
        <row r="16">
          <cell r="J16" t="str">
            <v>8</v>
          </cell>
        </row>
      </sheetData>
      <sheetData sheetId="2"/>
      <sheetData sheetId="3"/>
      <sheetData sheetId="4"/>
      <sheetData sheetId="5"/>
      <sheetData sheetId="6"/>
      <sheetData sheetId="7">
        <row r="13">
          <cell r="E13" t="e">
            <v>#DIV/0!</v>
          </cell>
          <cell r="G13" t="str">
            <v xml:space="preserve">1. </v>
          </cell>
          <cell r="I13">
            <v>2017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M1" t="str">
            <v>LU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F68"/>
  <sheetViews>
    <sheetView showGridLines="0" showRowColHeaders="0" showZeros="0" tabSelected="1" zoomScaleNormal="100" zoomScaleSheetLayoutView="75" workbookViewId="0">
      <selection activeCell="C21" sqref="C21"/>
    </sheetView>
  </sheetViews>
  <sheetFormatPr baseColWidth="10" defaultRowHeight="12.75" x14ac:dyDescent="0.2"/>
  <cols>
    <col min="1" max="1" width="48.5703125" style="2" customWidth="1"/>
    <col min="2" max="2" width="10.7109375" style="2" customWidth="1"/>
    <col min="3" max="3" width="10.7109375" style="3" customWidth="1"/>
    <col min="4" max="5" width="10.7109375" style="2" customWidth="1"/>
    <col min="6" max="6" width="2.28515625" style="1" customWidth="1"/>
    <col min="7" max="7" width="14.28515625" customWidth="1"/>
    <col min="8" max="8" width="19.85546875" customWidth="1"/>
    <col min="257" max="257" width="48.5703125" customWidth="1"/>
    <col min="258" max="261" width="10.7109375" customWidth="1"/>
    <col min="262" max="262" width="2.28515625" customWidth="1"/>
    <col min="263" max="263" width="14.28515625" customWidth="1"/>
    <col min="264" max="264" width="19.85546875" customWidth="1"/>
    <col min="513" max="513" width="48.5703125" customWidth="1"/>
    <col min="514" max="517" width="10.7109375" customWidth="1"/>
    <col min="518" max="518" width="2.28515625" customWidth="1"/>
    <col min="519" max="519" width="14.28515625" customWidth="1"/>
    <col min="520" max="520" width="19.85546875" customWidth="1"/>
    <col min="769" max="769" width="48.5703125" customWidth="1"/>
    <col min="770" max="773" width="10.7109375" customWidth="1"/>
    <col min="774" max="774" width="2.28515625" customWidth="1"/>
    <col min="775" max="775" width="14.28515625" customWidth="1"/>
    <col min="776" max="776" width="19.85546875" customWidth="1"/>
    <col min="1025" max="1025" width="48.5703125" customWidth="1"/>
    <col min="1026" max="1029" width="10.7109375" customWidth="1"/>
    <col min="1030" max="1030" width="2.28515625" customWidth="1"/>
    <col min="1031" max="1031" width="14.28515625" customWidth="1"/>
    <col min="1032" max="1032" width="19.85546875" customWidth="1"/>
    <col min="1281" max="1281" width="48.5703125" customWidth="1"/>
    <col min="1282" max="1285" width="10.7109375" customWidth="1"/>
    <col min="1286" max="1286" width="2.28515625" customWidth="1"/>
    <col min="1287" max="1287" width="14.28515625" customWidth="1"/>
    <col min="1288" max="1288" width="19.85546875" customWidth="1"/>
    <col min="1537" max="1537" width="48.5703125" customWidth="1"/>
    <col min="1538" max="1541" width="10.7109375" customWidth="1"/>
    <col min="1542" max="1542" width="2.28515625" customWidth="1"/>
    <col min="1543" max="1543" width="14.28515625" customWidth="1"/>
    <col min="1544" max="1544" width="19.85546875" customWidth="1"/>
    <col min="1793" max="1793" width="48.5703125" customWidth="1"/>
    <col min="1794" max="1797" width="10.7109375" customWidth="1"/>
    <col min="1798" max="1798" width="2.28515625" customWidth="1"/>
    <col min="1799" max="1799" width="14.28515625" customWidth="1"/>
    <col min="1800" max="1800" width="19.85546875" customWidth="1"/>
    <col min="2049" max="2049" width="48.5703125" customWidth="1"/>
    <col min="2050" max="2053" width="10.7109375" customWidth="1"/>
    <col min="2054" max="2054" width="2.28515625" customWidth="1"/>
    <col min="2055" max="2055" width="14.28515625" customWidth="1"/>
    <col min="2056" max="2056" width="19.85546875" customWidth="1"/>
    <col min="2305" max="2305" width="48.5703125" customWidth="1"/>
    <col min="2306" max="2309" width="10.7109375" customWidth="1"/>
    <col min="2310" max="2310" width="2.28515625" customWidth="1"/>
    <col min="2311" max="2311" width="14.28515625" customWidth="1"/>
    <col min="2312" max="2312" width="19.85546875" customWidth="1"/>
    <col min="2561" max="2561" width="48.5703125" customWidth="1"/>
    <col min="2562" max="2565" width="10.7109375" customWidth="1"/>
    <col min="2566" max="2566" width="2.28515625" customWidth="1"/>
    <col min="2567" max="2567" width="14.28515625" customWidth="1"/>
    <col min="2568" max="2568" width="19.85546875" customWidth="1"/>
    <col min="2817" max="2817" width="48.5703125" customWidth="1"/>
    <col min="2818" max="2821" width="10.7109375" customWidth="1"/>
    <col min="2822" max="2822" width="2.28515625" customWidth="1"/>
    <col min="2823" max="2823" width="14.28515625" customWidth="1"/>
    <col min="2824" max="2824" width="19.85546875" customWidth="1"/>
    <col min="3073" max="3073" width="48.5703125" customWidth="1"/>
    <col min="3074" max="3077" width="10.7109375" customWidth="1"/>
    <col min="3078" max="3078" width="2.28515625" customWidth="1"/>
    <col min="3079" max="3079" width="14.28515625" customWidth="1"/>
    <col min="3080" max="3080" width="19.85546875" customWidth="1"/>
    <col min="3329" max="3329" width="48.5703125" customWidth="1"/>
    <col min="3330" max="3333" width="10.7109375" customWidth="1"/>
    <col min="3334" max="3334" width="2.28515625" customWidth="1"/>
    <col min="3335" max="3335" width="14.28515625" customWidth="1"/>
    <col min="3336" max="3336" width="19.85546875" customWidth="1"/>
    <col min="3585" max="3585" width="48.5703125" customWidth="1"/>
    <col min="3586" max="3589" width="10.7109375" customWidth="1"/>
    <col min="3590" max="3590" width="2.28515625" customWidth="1"/>
    <col min="3591" max="3591" width="14.28515625" customWidth="1"/>
    <col min="3592" max="3592" width="19.85546875" customWidth="1"/>
    <col min="3841" max="3841" width="48.5703125" customWidth="1"/>
    <col min="3842" max="3845" width="10.7109375" customWidth="1"/>
    <col min="3846" max="3846" width="2.28515625" customWidth="1"/>
    <col min="3847" max="3847" width="14.28515625" customWidth="1"/>
    <col min="3848" max="3848" width="19.85546875" customWidth="1"/>
    <col min="4097" max="4097" width="48.5703125" customWidth="1"/>
    <col min="4098" max="4101" width="10.7109375" customWidth="1"/>
    <col min="4102" max="4102" width="2.28515625" customWidth="1"/>
    <col min="4103" max="4103" width="14.28515625" customWidth="1"/>
    <col min="4104" max="4104" width="19.85546875" customWidth="1"/>
    <col min="4353" max="4353" width="48.5703125" customWidth="1"/>
    <col min="4354" max="4357" width="10.7109375" customWidth="1"/>
    <col min="4358" max="4358" width="2.28515625" customWidth="1"/>
    <col min="4359" max="4359" width="14.28515625" customWidth="1"/>
    <col min="4360" max="4360" width="19.85546875" customWidth="1"/>
    <col min="4609" max="4609" width="48.5703125" customWidth="1"/>
    <col min="4610" max="4613" width="10.7109375" customWidth="1"/>
    <col min="4614" max="4614" width="2.28515625" customWidth="1"/>
    <col min="4615" max="4615" width="14.28515625" customWidth="1"/>
    <col min="4616" max="4616" width="19.85546875" customWidth="1"/>
    <col min="4865" max="4865" width="48.5703125" customWidth="1"/>
    <col min="4866" max="4869" width="10.7109375" customWidth="1"/>
    <col min="4870" max="4870" width="2.28515625" customWidth="1"/>
    <col min="4871" max="4871" width="14.28515625" customWidth="1"/>
    <col min="4872" max="4872" width="19.85546875" customWidth="1"/>
    <col min="5121" max="5121" width="48.5703125" customWidth="1"/>
    <col min="5122" max="5125" width="10.7109375" customWidth="1"/>
    <col min="5126" max="5126" width="2.28515625" customWidth="1"/>
    <col min="5127" max="5127" width="14.28515625" customWidth="1"/>
    <col min="5128" max="5128" width="19.85546875" customWidth="1"/>
    <col min="5377" max="5377" width="48.5703125" customWidth="1"/>
    <col min="5378" max="5381" width="10.7109375" customWidth="1"/>
    <col min="5382" max="5382" width="2.28515625" customWidth="1"/>
    <col min="5383" max="5383" width="14.28515625" customWidth="1"/>
    <col min="5384" max="5384" width="19.85546875" customWidth="1"/>
    <col min="5633" max="5633" width="48.5703125" customWidth="1"/>
    <col min="5634" max="5637" width="10.7109375" customWidth="1"/>
    <col min="5638" max="5638" width="2.28515625" customWidth="1"/>
    <col min="5639" max="5639" width="14.28515625" customWidth="1"/>
    <col min="5640" max="5640" width="19.85546875" customWidth="1"/>
    <col min="5889" max="5889" width="48.5703125" customWidth="1"/>
    <col min="5890" max="5893" width="10.7109375" customWidth="1"/>
    <col min="5894" max="5894" width="2.28515625" customWidth="1"/>
    <col min="5895" max="5895" width="14.28515625" customWidth="1"/>
    <col min="5896" max="5896" width="19.85546875" customWidth="1"/>
    <col min="6145" max="6145" width="48.5703125" customWidth="1"/>
    <col min="6146" max="6149" width="10.7109375" customWidth="1"/>
    <col min="6150" max="6150" width="2.28515625" customWidth="1"/>
    <col min="6151" max="6151" width="14.28515625" customWidth="1"/>
    <col min="6152" max="6152" width="19.85546875" customWidth="1"/>
    <col min="6401" max="6401" width="48.5703125" customWidth="1"/>
    <col min="6402" max="6405" width="10.7109375" customWidth="1"/>
    <col min="6406" max="6406" width="2.28515625" customWidth="1"/>
    <col min="6407" max="6407" width="14.28515625" customWidth="1"/>
    <col min="6408" max="6408" width="19.85546875" customWidth="1"/>
    <col min="6657" max="6657" width="48.5703125" customWidth="1"/>
    <col min="6658" max="6661" width="10.7109375" customWidth="1"/>
    <col min="6662" max="6662" width="2.28515625" customWidth="1"/>
    <col min="6663" max="6663" width="14.28515625" customWidth="1"/>
    <col min="6664" max="6664" width="19.85546875" customWidth="1"/>
    <col min="6913" max="6913" width="48.5703125" customWidth="1"/>
    <col min="6914" max="6917" width="10.7109375" customWidth="1"/>
    <col min="6918" max="6918" width="2.28515625" customWidth="1"/>
    <col min="6919" max="6919" width="14.28515625" customWidth="1"/>
    <col min="6920" max="6920" width="19.85546875" customWidth="1"/>
    <col min="7169" max="7169" width="48.5703125" customWidth="1"/>
    <col min="7170" max="7173" width="10.7109375" customWidth="1"/>
    <col min="7174" max="7174" width="2.28515625" customWidth="1"/>
    <col min="7175" max="7175" width="14.28515625" customWidth="1"/>
    <col min="7176" max="7176" width="19.85546875" customWidth="1"/>
    <col min="7425" max="7425" width="48.5703125" customWidth="1"/>
    <col min="7426" max="7429" width="10.7109375" customWidth="1"/>
    <col min="7430" max="7430" width="2.28515625" customWidth="1"/>
    <col min="7431" max="7431" width="14.28515625" customWidth="1"/>
    <col min="7432" max="7432" width="19.85546875" customWidth="1"/>
    <col min="7681" max="7681" width="48.5703125" customWidth="1"/>
    <col min="7682" max="7685" width="10.7109375" customWidth="1"/>
    <col min="7686" max="7686" width="2.28515625" customWidth="1"/>
    <col min="7687" max="7687" width="14.28515625" customWidth="1"/>
    <col min="7688" max="7688" width="19.85546875" customWidth="1"/>
    <col min="7937" max="7937" width="48.5703125" customWidth="1"/>
    <col min="7938" max="7941" width="10.7109375" customWidth="1"/>
    <col min="7942" max="7942" width="2.28515625" customWidth="1"/>
    <col min="7943" max="7943" width="14.28515625" customWidth="1"/>
    <col min="7944" max="7944" width="19.85546875" customWidth="1"/>
    <col min="8193" max="8193" width="48.5703125" customWidth="1"/>
    <col min="8194" max="8197" width="10.7109375" customWidth="1"/>
    <col min="8198" max="8198" width="2.28515625" customWidth="1"/>
    <col min="8199" max="8199" width="14.28515625" customWidth="1"/>
    <col min="8200" max="8200" width="19.85546875" customWidth="1"/>
    <col min="8449" max="8449" width="48.5703125" customWidth="1"/>
    <col min="8450" max="8453" width="10.7109375" customWidth="1"/>
    <col min="8454" max="8454" width="2.28515625" customWidth="1"/>
    <col min="8455" max="8455" width="14.28515625" customWidth="1"/>
    <col min="8456" max="8456" width="19.85546875" customWidth="1"/>
    <col min="8705" max="8705" width="48.5703125" customWidth="1"/>
    <col min="8706" max="8709" width="10.7109375" customWidth="1"/>
    <col min="8710" max="8710" width="2.28515625" customWidth="1"/>
    <col min="8711" max="8711" width="14.28515625" customWidth="1"/>
    <col min="8712" max="8712" width="19.85546875" customWidth="1"/>
    <col min="8961" max="8961" width="48.5703125" customWidth="1"/>
    <col min="8962" max="8965" width="10.7109375" customWidth="1"/>
    <col min="8966" max="8966" width="2.28515625" customWidth="1"/>
    <col min="8967" max="8967" width="14.28515625" customWidth="1"/>
    <col min="8968" max="8968" width="19.85546875" customWidth="1"/>
    <col min="9217" max="9217" width="48.5703125" customWidth="1"/>
    <col min="9218" max="9221" width="10.7109375" customWidth="1"/>
    <col min="9222" max="9222" width="2.28515625" customWidth="1"/>
    <col min="9223" max="9223" width="14.28515625" customWidth="1"/>
    <col min="9224" max="9224" width="19.85546875" customWidth="1"/>
    <col min="9473" max="9473" width="48.5703125" customWidth="1"/>
    <col min="9474" max="9477" width="10.7109375" customWidth="1"/>
    <col min="9478" max="9478" width="2.28515625" customWidth="1"/>
    <col min="9479" max="9479" width="14.28515625" customWidth="1"/>
    <col min="9480" max="9480" width="19.85546875" customWidth="1"/>
    <col min="9729" max="9729" width="48.5703125" customWidth="1"/>
    <col min="9730" max="9733" width="10.7109375" customWidth="1"/>
    <col min="9734" max="9734" width="2.28515625" customWidth="1"/>
    <col min="9735" max="9735" width="14.28515625" customWidth="1"/>
    <col min="9736" max="9736" width="19.85546875" customWidth="1"/>
    <col min="9985" max="9985" width="48.5703125" customWidth="1"/>
    <col min="9986" max="9989" width="10.7109375" customWidth="1"/>
    <col min="9990" max="9990" width="2.28515625" customWidth="1"/>
    <col min="9991" max="9991" width="14.28515625" customWidth="1"/>
    <col min="9992" max="9992" width="19.85546875" customWidth="1"/>
    <col min="10241" max="10241" width="48.5703125" customWidth="1"/>
    <col min="10242" max="10245" width="10.7109375" customWidth="1"/>
    <col min="10246" max="10246" width="2.28515625" customWidth="1"/>
    <col min="10247" max="10247" width="14.28515625" customWidth="1"/>
    <col min="10248" max="10248" width="19.85546875" customWidth="1"/>
    <col min="10497" max="10497" width="48.5703125" customWidth="1"/>
    <col min="10498" max="10501" width="10.7109375" customWidth="1"/>
    <col min="10502" max="10502" width="2.28515625" customWidth="1"/>
    <col min="10503" max="10503" width="14.28515625" customWidth="1"/>
    <col min="10504" max="10504" width="19.85546875" customWidth="1"/>
    <col min="10753" max="10753" width="48.5703125" customWidth="1"/>
    <col min="10754" max="10757" width="10.7109375" customWidth="1"/>
    <col min="10758" max="10758" width="2.28515625" customWidth="1"/>
    <col min="10759" max="10759" width="14.28515625" customWidth="1"/>
    <col min="10760" max="10760" width="19.85546875" customWidth="1"/>
    <col min="11009" max="11009" width="48.5703125" customWidth="1"/>
    <col min="11010" max="11013" width="10.7109375" customWidth="1"/>
    <col min="11014" max="11014" width="2.28515625" customWidth="1"/>
    <col min="11015" max="11015" width="14.28515625" customWidth="1"/>
    <col min="11016" max="11016" width="19.85546875" customWidth="1"/>
    <col min="11265" max="11265" width="48.5703125" customWidth="1"/>
    <col min="11266" max="11269" width="10.7109375" customWidth="1"/>
    <col min="11270" max="11270" width="2.28515625" customWidth="1"/>
    <col min="11271" max="11271" width="14.28515625" customWidth="1"/>
    <col min="11272" max="11272" width="19.85546875" customWidth="1"/>
    <col min="11521" max="11521" width="48.5703125" customWidth="1"/>
    <col min="11522" max="11525" width="10.7109375" customWidth="1"/>
    <col min="11526" max="11526" width="2.28515625" customWidth="1"/>
    <col min="11527" max="11527" width="14.28515625" customWidth="1"/>
    <col min="11528" max="11528" width="19.85546875" customWidth="1"/>
    <col min="11777" max="11777" width="48.5703125" customWidth="1"/>
    <col min="11778" max="11781" width="10.7109375" customWidth="1"/>
    <col min="11782" max="11782" width="2.28515625" customWidth="1"/>
    <col min="11783" max="11783" width="14.28515625" customWidth="1"/>
    <col min="11784" max="11784" width="19.85546875" customWidth="1"/>
    <col min="12033" max="12033" width="48.5703125" customWidth="1"/>
    <col min="12034" max="12037" width="10.7109375" customWidth="1"/>
    <col min="12038" max="12038" width="2.28515625" customWidth="1"/>
    <col min="12039" max="12039" width="14.28515625" customWidth="1"/>
    <col min="12040" max="12040" width="19.85546875" customWidth="1"/>
    <col min="12289" max="12289" width="48.5703125" customWidth="1"/>
    <col min="12290" max="12293" width="10.7109375" customWidth="1"/>
    <col min="12294" max="12294" width="2.28515625" customWidth="1"/>
    <col min="12295" max="12295" width="14.28515625" customWidth="1"/>
    <col min="12296" max="12296" width="19.85546875" customWidth="1"/>
    <col min="12545" max="12545" width="48.5703125" customWidth="1"/>
    <col min="12546" max="12549" width="10.7109375" customWidth="1"/>
    <col min="12550" max="12550" width="2.28515625" customWidth="1"/>
    <col min="12551" max="12551" width="14.28515625" customWidth="1"/>
    <col min="12552" max="12552" width="19.85546875" customWidth="1"/>
    <col min="12801" max="12801" width="48.5703125" customWidth="1"/>
    <col min="12802" max="12805" width="10.7109375" customWidth="1"/>
    <col min="12806" max="12806" width="2.28515625" customWidth="1"/>
    <col min="12807" max="12807" width="14.28515625" customWidth="1"/>
    <col min="12808" max="12808" width="19.85546875" customWidth="1"/>
    <col min="13057" max="13057" width="48.5703125" customWidth="1"/>
    <col min="13058" max="13061" width="10.7109375" customWidth="1"/>
    <col min="13062" max="13062" width="2.28515625" customWidth="1"/>
    <col min="13063" max="13063" width="14.28515625" customWidth="1"/>
    <col min="13064" max="13064" width="19.85546875" customWidth="1"/>
    <col min="13313" max="13313" width="48.5703125" customWidth="1"/>
    <col min="13314" max="13317" width="10.7109375" customWidth="1"/>
    <col min="13318" max="13318" width="2.28515625" customWidth="1"/>
    <col min="13319" max="13319" width="14.28515625" customWidth="1"/>
    <col min="13320" max="13320" width="19.85546875" customWidth="1"/>
    <col min="13569" max="13569" width="48.5703125" customWidth="1"/>
    <col min="13570" max="13573" width="10.7109375" customWidth="1"/>
    <col min="13574" max="13574" width="2.28515625" customWidth="1"/>
    <col min="13575" max="13575" width="14.28515625" customWidth="1"/>
    <col min="13576" max="13576" width="19.85546875" customWidth="1"/>
    <col min="13825" max="13825" width="48.5703125" customWidth="1"/>
    <col min="13826" max="13829" width="10.7109375" customWidth="1"/>
    <col min="13830" max="13830" width="2.28515625" customWidth="1"/>
    <col min="13831" max="13831" width="14.28515625" customWidth="1"/>
    <col min="13832" max="13832" width="19.85546875" customWidth="1"/>
    <col min="14081" max="14081" width="48.5703125" customWidth="1"/>
    <col min="14082" max="14085" width="10.7109375" customWidth="1"/>
    <col min="14086" max="14086" width="2.28515625" customWidth="1"/>
    <col min="14087" max="14087" width="14.28515625" customWidth="1"/>
    <col min="14088" max="14088" width="19.85546875" customWidth="1"/>
    <col min="14337" max="14337" width="48.5703125" customWidth="1"/>
    <col min="14338" max="14341" width="10.7109375" customWidth="1"/>
    <col min="14342" max="14342" width="2.28515625" customWidth="1"/>
    <col min="14343" max="14343" width="14.28515625" customWidth="1"/>
    <col min="14344" max="14344" width="19.85546875" customWidth="1"/>
    <col min="14593" max="14593" width="48.5703125" customWidth="1"/>
    <col min="14594" max="14597" width="10.7109375" customWidth="1"/>
    <col min="14598" max="14598" width="2.28515625" customWidth="1"/>
    <col min="14599" max="14599" width="14.28515625" customWidth="1"/>
    <col min="14600" max="14600" width="19.85546875" customWidth="1"/>
    <col min="14849" max="14849" width="48.5703125" customWidth="1"/>
    <col min="14850" max="14853" width="10.7109375" customWidth="1"/>
    <col min="14854" max="14854" width="2.28515625" customWidth="1"/>
    <col min="14855" max="14855" width="14.28515625" customWidth="1"/>
    <col min="14856" max="14856" width="19.85546875" customWidth="1"/>
    <col min="15105" max="15105" width="48.5703125" customWidth="1"/>
    <col min="15106" max="15109" width="10.7109375" customWidth="1"/>
    <col min="15110" max="15110" width="2.28515625" customWidth="1"/>
    <col min="15111" max="15111" width="14.28515625" customWidth="1"/>
    <col min="15112" max="15112" width="19.85546875" customWidth="1"/>
    <col min="15361" max="15361" width="48.5703125" customWidth="1"/>
    <col min="15362" max="15365" width="10.7109375" customWidth="1"/>
    <col min="15366" max="15366" width="2.28515625" customWidth="1"/>
    <col min="15367" max="15367" width="14.28515625" customWidth="1"/>
    <col min="15368" max="15368" width="19.85546875" customWidth="1"/>
    <col min="15617" max="15617" width="48.5703125" customWidth="1"/>
    <col min="15618" max="15621" width="10.7109375" customWidth="1"/>
    <col min="15622" max="15622" width="2.28515625" customWidth="1"/>
    <col min="15623" max="15623" width="14.28515625" customWidth="1"/>
    <col min="15624" max="15624" width="19.85546875" customWidth="1"/>
    <col min="15873" max="15873" width="48.5703125" customWidth="1"/>
    <col min="15874" max="15877" width="10.7109375" customWidth="1"/>
    <col min="15878" max="15878" width="2.28515625" customWidth="1"/>
    <col min="15879" max="15879" width="14.28515625" customWidth="1"/>
    <col min="15880" max="15880" width="19.85546875" customWidth="1"/>
    <col min="16129" max="16129" width="48.5703125" customWidth="1"/>
    <col min="16130" max="16133" width="10.7109375" customWidth="1"/>
    <col min="16134" max="16134" width="2.28515625" customWidth="1"/>
    <col min="16135" max="16135" width="14.28515625" customWidth="1"/>
    <col min="16136" max="16136" width="19.85546875" customWidth="1"/>
  </cols>
  <sheetData>
    <row r="1" spans="1:6" ht="25.15" customHeight="1" x14ac:dyDescent="0.2">
      <c r="A1" s="111" t="s">
        <v>57</v>
      </c>
      <c r="B1" s="76"/>
      <c r="C1" s="76"/>
      <c r="D1" s="76"/>
      <c r="E1" s="59" t="s">
        <v>60</v>
      </c>
      <c r="F1" s="58"/>
    </row>
    <row r="2" spans="1:6" ht="12.75" customHeight="1" x14ac:dyDescent="0.2">
      <c r="A2" s="75"/>
      <c r="B2" s="76"/>
      <c r="C2" s="76"/>
      <c r="D2" s="76"/>
      <c r="E2" s="76"/>
      <c r="F2" s="4"/>
    </row>
    <row r="3" spans="1:6" ht="12.75" customHeight="1" x14ac:dyDescent="0.2">
      <c r="A3" s="57" t="s">
        <v>56</v>
      </c>
      <c r="B3" s="112"/>
      <c r="C3" s="113"/>
      <c r="D3" s="114"/>
      <c r="E3" s="115"/>
      <c r="F3" s="4"/>
    </row>
    <row r="4" spans="1:6" ht="12.75" customHeight="1" x14ac:dyDescent="0.2">
      <c r="A4" s="57" t="s">
        <v>55</v>
      </c>
      <c r="B4" s="116"/>
      <c r="C4" s="117"/>
      <c r="D4" s="118"/>
      <c r="E4" s="119"/>
      <c r="F4" s="4"/>
    </row>
    <row r="5" spans="1:6" ht="12.75" customHeight="1" x14ac:dyDescent="0.2">
      <c r="A5" s="57" t="s">
        <v>54</v>
      </c>
      <c r="B5" s="110"/>
      <c r="C5" s="87"/>
      <c r="D5" s="87"/>
      <c r="E5" s="88"/>
      <c r="F5" s="4"/>
    </row>
    <row r="6" spans="1:6" ht="12.75" customHeight="1" x14ac:dyDescent="0.2">
      <c r="A6" s="56" t="s">
        <v>53</v>
      </c>
      <c r="B6" s="86"/>
      <c r="C6" s="87"/>
      <c r="D6" s="87"/>
      <c r="E6" s="88"/>
      <c r="F6" s="4"/>
    </row>
    <row r="7" spans="1:6" ht="12.75" customHeight="1" x14ac:dyDescent="0.2">
      <c r="A7" s="55" t="s">
        <v>52</v>
      </c>
      <c r="B7" s="89"/>
      <c r="C7" s="90"/>
      <c r="D7" s="90"/>
      <c r="E7" s="91"/>
      <c r="F7" s="4"/>
    </row>
    <row r="8" spans="1:6" ht="12.75" customHeight="1" x14ac:dyDescent="0.2">
      <c r="A8" s="75"/>
      <c r="B8" s="75"/>
      <c r="C8" s="75"/>
      <c r="D8" s="75"/>
      <c r="E8" s="75"/>
      <c r="F8" s="4"/>
    </row>
    <row r="9" spans="1:6" ht="12.75" customHeight="1" x14ac:dyDescent="0.2">
      <c r="A9" s="92" t="s">
        <v>51</v>
      </c>
      <c r="B9" s="94" t="s">
        <v>50</v>
      </c>
      <c r="C9" s="96" t="s">
        <v>49</v>
      </c>
      <c r="D9" s="98" t="s">
        <v>48</v>
      </c>
      <c r="E9" s="100" t="s">
        <v>47</v>
      </c>
      <c r="F9" s="4"/>
    </row>
    <row r="10" spans="1:6" ht="12.75" customHeight="1" x14ac:dyDescent="0.2">
      <c r="A10" s="93"/>
      <c r="B10" s="95"/>
      <c r="C10" s="97"/>
      <c r="D10" s="99"/>
      <c r="E10" s="101"/>
      <c r="F10" s="4"/>
    </row>
    <row r="11" spans="1:6" x14ac:dyDescent="0.2">
      <c r="A11" s="54" t="s">
        <v>46</v>
      </c>
      <c r="B11" s="53" t="s">
        <v>16</v>
      </c>
      <c r="C11" s="52"/>
      <c r="D11" s="51">
        <v>2.1999999999999999E-2</v>
      </c>
      <c r="E11" s="50">
        <f t="shared" ref="E11:E19" si="0">C11*D11</f>
        <v>0</v>
      </c>
      <c r="F11" s="4"/>
    </row>
    <row r="12" spans="1:6" x14ac:dyDescent="0.2">
      <c r="A12" s="48" t="s">
        <v>45</v>
      </c>
      <c r="B12" s="28" t="s">
        <v>16</v>
      </c>
      <c r="C12" s="27"/>
      <c r="D12" s="26">
        <v>0.32300000000000001</v>
      </c>
      <c r="E12" s="46">
        <f t="shared" si="0"/>
        <v>0</v>
      </c>
      <c r="F12" s="4"/>
    </row>
    <row r="13" spans="1:6" x14ac:dyDescent="0.2">
      <c r="A13" s="29" t="s">
        <v>44</v>
      </c>
      <c r="B13" s="28" t="s">
        <v>16</v>
      </c>
      <c r="C13" s="27"/>
      <c r="D13" s="26">
        <v>1.077</v>
      </c>
      <c r="E13" s="46">
        <f t="shared" si="0"/>
        <v>0</v>
      </c>
      <c r="F13" s="4"/>
    </row>
    <row r="14" spans="1:6" x14ac:dyDescent="0.2">
      <c r="A14" s="48" t="s">
        <v>43</v>
      </c>
      <c r="B14" s="28" t="s">
        <v>39</v>
      </c>
      <c r="C14" s="27"/>
      <c r="D14" s="26">
        <v>3.9E-2</v>
      </c>
      <c r="E14" s="46">
        <f t="shared" si="0"/>
        <v>0</v>
      </c>
      <c r="F14" s="4"/>
    </row>
    <row r="15" spans="1:6" x14ac:dyDescent="0.2">
      <c r="A15" s="48" t="s">
        <v>42</v>
      </c>
      <c r="B15" s="28" t="s">
        <v>39</v>
      </c>
      <c r="C15" s="27"/>
      <c r="D15" s="26">
        <v>8.0000000000000002E-3</v>
      </c>
      <c r="E15" s="46">
        <f t="shared" si="0"/>
        <v>0</v>
      </c>
      <c r="F15" s="4"/>
    </row>
    <row r="16" spans="1:6" x14ac:dyDescent="0.2">
      <c r="A16" s="48" t="s">
        <v>41</v>
      </c>
      <c r="B16" s="28" t="s">
        <v>39</v>
      </c>
      <c r="C16" s="27"/>
      <c r="D16" s="26">
        <v>3.2000000000000001E-2</v>
      </c>
      <c r="E16" s="46">
        <f t="shared" si="0"/>
        <v>0</v>
      </c>
      <c r="F16" s="4"/>
    </row>
    <row r="17" spans="1:6" x14ac:dyDescent="0.2">
      <c r="A17" s="48" t="s">
        <v>40</v>
      </c>
      <c r="B17" s="28" t="s">
        <v>39</v>
      </c>
      <c r="C17" s="27"/>
      <c r="D17" s="26">
        <v>2.7E-2</v>
      </c>
      <c r="E17" s="46">
        <f t="shared" si="0"/>
        <v>0</v>
      </c>
      <c r="F17" s="4"/>
    </row>
    <row r="18" spans="1:6" x14ac:dyDescent="0.2">
      <c r="A18" s="62" t="s">
        <v>63</v>
      </c>
      <c r="B18" s="28" t="s">
        <v>16</v>
      </c>
      <c r="C18" s="27"/>
      <c r="D18" s="49">
        <v>1.6E-2</v>
      </c>
      <c r="E18" s="46">
        <f t="shared" si="0"/>
        <v>0</v>
      </c>
      <c r="F18" s="4"/>
    </row>
    <row r="19" spans="1:6" x14ac:dyDescent="0.2">
      <c r="A19" s="62" t="s">
        <v>61</v>
      </c>
      <c r="B19" s="28" t="s">
        <v>16</v>
      </c>
      <c r="C19" s="27"/>
      <c r="D19" s="49">
        <v>2.7E-2</v>
      </c>
      <c r="E19" s="46">
        <f t="shared" si="0"/>
        <v>0</v>
      </c>
      <c r="F19" s="4"/>
    </row>
    <row r="20" spans="1:6" x14ac:dyDescent="0.2">
      <c r="A20" s="62" t="s">
        <v>62</v>
      </c>
      <c r="B20" s="28" t="s">
        <v>16</v>
      </c>
      <c r="C20" s="27"/>
      <c r="D20" s="49">
        <v>5.3999999999999999E-2</v>
      </c>
      <c r="E20" s="46">
        <f>C20*D20</f>
        <v>0</v>
      </c>
      <c r="F20" s="4"/>
    </row>
    <row r="21" spans="1:6" x14ac:dyDescent="0.2">
      <c r="A21" s="60" t="s">
        <v>58</v>
      </c>
      <c r="B21" s="28" t="s">
        <v>38</v>
      </c>
      <c r="C21" s="47"/>
      <c r="D21" s="26" t="s">
        <v>37</v>
      </c>
      <c r="E21" s="46">
        <f>IF(C21=1,(E11+E12+E13)*0.2)*1</f>
        <v>0</v>
      </c>
      <c r="F21" s="4"/>
    </row>
    <row r="22" spans="1:6" x14ac:dyDescent="0.2">
      <c r="A22" s="61" t="s">
        <v>59</v>
      </c>
      <c r="B22" s="45" t="s">
        <v>36</v>
      </c>
      <c r="C22" s="44"/>
      <c r="D22" s="43">
        <v>1E-3</v>
      </c>
      <c r="E22" s="42">
        <f>C22*D22</f>
        <v>0</v>
      </c>
      <c r="F22" s="4"/>
    </row>
    <row r="23" spans="1:6" x14ac:dyDescent="0.2">
      <c r="A23" s="41" t="s">
        <v>35</v>
      </c>
      <c r="B23" s="40"/>
      <c r="C23" s="39"/>
      <c r="D23" s="38"/>
      <c r="E23" s="37">
        <f>SUM(E11:E22)</f>
        <v>0</v>
      </c>
      <c r="F23" s="4"/>
    </row>
    <row r="24" spans="1:6" x14ac:dyDescent="0.2">
      <c r="A24" s="36" t="s">
        <v>34</v>
      </c>
      <c r="B24" s="35"/>
      <c r="C24" s="34"/>
      <c r="D24" s="33"/>
      <c r="E24" s="32"/>
      <c r="F24" s="4"/>
    </row>
    <row r="25" spans="1:6" x14ac:dyDescent="0.2">
      <c r="A25" s="29" t="s">
        <v>33</v>
      </c>
      <c r="B25" s="28" t="s">
        <v>16</v>
      </c>
      <c r="C25" s="27"/>
      <c r="D25" s="26">
        <v>3.9E-2</v>
      </c>
      <c r="E25" s="25">
        <f t="shared" ref="E25:E30" si="1">C25*D25</f>
        <v>0</v>
      </c>
      <c r="F25" s="4"/>
    </row>
    <row r="26" spans="1:6" x14ac:dyDescent="0.2">
      <c r="A26" s="29" t="s">
        <v>32</v>
      </c>
      <c r="B26" s="28" t="s">
        <v>16</v>
      </c>
      <c r="C26" s="27"/>
      <c r="D26" s="26">
        <v>0.32300000000000001</v>
      </c>
      <c r="E26" s="25">
        <f t="shared" si="1"/>
        <v>0</v>
      </c>
      <c r="F26" s="4"/>
    </row>
    <row r="27" spans="1:6" x14ac:dyDescent="0.2">
      <c r="A27" s="29" t="s">
        <v>31</v>
      </c>
      <c r="B27" s="28" t="s">
        <v>16</v>
      </c>
      <c r="C27" s="27"/>
      <c r="D27" s="26">
        <v>0.32300000000000001</v>
      </c>
      <c r="E27" s="25">
        <f t="shared" si="1"/>
        <v>0</v>
      </c>
      <c r="F27" s="4"/>
    </row>
    <row r="28" spans="1:6" x14ac:dyDescent="0.2">
      <c r="A28" s="29" t="s">
        <v>30</v>
      </c>
      <c r="B28" s="28" t="s">
        <v>16</v>
      </c>
      <c r="C28" s="27"/>
      <c r="D28" s="26">
        <v>4.8000000000000001E-2</v>
      </c>
      <c r="E28" s="25">
        <f t="shared" si="1"/>
        <v>0</v>
      </c>
      <c r="F28" s="4"/>
    </row>
    <row r="29" spans="1:6" x14ac:dyDescent="0.2">
      <c r="A29" s="29" t="s">
        <v>29</v>
      </c>
      <c r="B29" s="28" t="s">
        <v>16</v>
      </c>
      <c r="C29" s="27"/>
      <c r="D29" s="26">
        <v>0.96899999999999997</v>
      </c>
      <c r="E29" s="25">
        <f t="shared" si="1"/>
        <v>0</v>
      </c>
      <c r="F29" s="4"/>
    </row>
    <row r="30" spans="1:6" x14ac:dyDescent="0.2">
      <c r="A30" s="29" t="s">
        <v>28</v>
      </c>
      <c r="B30" s="28" t="s">
        <v>16</v>
      </c>
      <c r="C30" s="27"/>
      <c r="D30" s="26">
        <v>0.48499999999999999</v>
      </c>
      <c r="E30" s="25">
        <f t="shared" si="1"/>
        <v>0</v>
      </c>
      <c r="F30" s="4"/>
    </row>
    <row r="31" spans="1:6" x14ac:dyDescent="0.2">
      <c r="A31" s="31" t="s">
        <v>27</v>
      </c>
      <c r="B31" s="28"/>
      <c r="C31" s="30"/>
      <c r="D31" s="26"/>
      <c r="E31" s="25"/>
      <c r="F31" s="4"/>
    </row>
    <row r="32" spans="1:6" x14ac:dyDescent="0.2">
      <c r="A32" s="29" t="s">
        <v>26</v>
      </c>
      <c r="B32" s="28" t="s">
        <v>16</v>
      </c>
      <c r="C32" s="27"/>
      <c r="D32" s="26">
        <v>1.2999999999999999E-2</v>
      </c>
      <c r="E32" s="25">
        <f t="shared" ref="E32:E39" si="2">C32*D32</f>
        <v>0</v>
      </c>
      <c r="F32" s="4"/>
    </row>
    <row r="33" spans="1:6" x14ac:dyDescent="0.2">
      <c r="A33" s="29" t="s">
        <v>25</v>
      </c>
      <c r="B33" s="28" t="s">
        <v>23</v>
      </c>
      <c r="C33" s="27"/>
      <c r="D33" s="26">
        <v>1.6E-2</v>
      </c>
      <c r="E33" s="25">
        <f t="shared" si="2"/>
        <v>0</v>
      </c>
      <c r="F33" s="4"/>
    </row>
    <row r="34" spans="1:6" x14ac:dyDescent="0.2">
      <c r="A34" s="29" t="s">
        <v>24</v>
      </c>
      <c r="B34" s="28" t="s">
        <v>23</v>
      </c>
      <c r="C34" s="27"/>
      <c r="D34" s="26">
        <v>1.0999999999999999E-2</v>
      </c>
      <c r="E34" s="25">
        <f t="shared" si="2"/>
        <v>0</v>
      </c>
      <c r="F34" s="4"/>
    </row>
    <row r="35" spans="1:6" x14ac:dyDescent="0.2">
      <c r="A35" s="29" t="s">
        <v>22</v>
      </c>
      <c r="B35" s="28" t="s">
        <v>18</v>
      </c>
      <c r="C35" s="27"/>
      <c r="D35" s="26">
        <v>6.5000000000000002E-2</v>
      </c>
      <c r="E35" s="25">
        <f t="shared" si="2"/>
        <v>0</v>
      </c>
      <c r="F35" s="4"/>
    </row>
    <row r="36" spans="1:6" x14ac:dyDescent="0.2">
      <c r="A36" s="29" t="s">
        <v>21</v>
      </c>
      <c r="B36" s="28" t="s">
        <v>18</v>
      </c>
      <c r="C36" s="27"/>
      <c r="D36" s="26">
        <v>0.26900000000000002</v>
      </c>
      <c r="E36" s="25">
        <f t="shared" si="2"/>
        <v>0</v>
      </c>
      <c r="F36" s="4"/>
    </row>
    <row r="37" spans="1:6" x14ac:dyDescent="0.2">
      <c r="A37" s="29" t="s">
        <v>20</v>
      </c>
      <c r="B37" s="28" t="s">
        <v>18</v>
      </c>
      <c r="C37" s="27"/>
      <c r="D37" s="26">
        <v>0.26900000000000002</v>
      </c>
      <c r="E37" s="25">
        <f t="shared" si="2"/>
        <v>0</v>
      </c>
      <c r="F37" s="4"/>
    </row>
    <row r="38" spans="1:6" x14ac:dyDescent="0.2">
      <c r="A38" s="29" t="s">
        <v>19</v>
      </c>
      <c r="B38" s="28" t="s">
        <v>18</v>
      </c>
      <c r="C38" s="27"/>
      <c r="D38" s="26">
        <v>1.077</v>
      </c>
      <c r="E38" s="25">
        <f t="shared" si="2"/>
        <v>0</v>
      </c>
      <c r="F38" s="4"/>
    </row>
    <row r="39" spans="1:6" ht="24" x14ac:dyDescent="0.2">
      <c r="A39" s="24" t="s">
        <v>17</v>
      </c>
      <c r="B39" s="21" t="s">
        <v>16</v>
      </c>
      <c r="C39" s="20"/>
      <c r="D39" s="23">
        <v>2.585</v>
      </c>
      <c r="E39" s="18">
        <f t="shared" si="2"/>
        <v>0</v>
      </c>
      <c r="F39" s="4"/>
    </row>
    <row r="40" spans="1:6" ht="24" x14ac:dyDescent="0.2">
      <c r="A40" s="22" t="s">
        <v>15</v>
      </c>
      <c r="B40" s="21" t="s">
        <v>13</v>
      </c>
      <c r="C40" s="20"/>
      <c r="D40" s="19">
        <v>0.05</v>
      </c>
      <c r="E40" s="18">
        <f>C40*D40/10000</f>
        <v>0</v>
      </c>
      <c r="F40" s="4"/>
    </row>
    <row r="41" spans="1:6" x14ac:dyDescent="0.2">
      <c r="A41" s="22" t="s">
        <v>14</v>
      </c>
      <c r="B41" s="21" t="s">
        <v>13</v>
      </c>
      <c r="C41" s="20"/>
      <c r="D41" s="19">
        <v>0.05</v>
      </c>
      <c r="E41" s="18">
        <f>IF(B61&lt;0.8,0,IF((C41*D41/10000)&gt;0.4,0.4,C41*D41/10000))</f>
        <v>0</v>
      </c>
      <c r="F41" s="4"/>
    </row>
    <row r="42" spans="1:6" x14ac:dyDescent="0.2">
      <c r="A42" s="102" t="s">
        <v>12</v>
      </c>
      <c r="B42" s="103"/>
      <c r="C42" s="103"/>
      <c r="D42" s="16"/>
      <c r="E42" s="17">
        <f>SUM(E25:E41)</f>
        <v>0</v>
      </c>
      <c r="F42" s="4"/>
    </row>
    <row r="43" spans="1:6" ht="12.75" customHeight="1" x14ac:dyDescent="0.2">
      <c r="A43" s="104" t="s">
        <v>11</v>
      </c>
      <c r="B43" s="105"/>
      <c r="C43" s="105"/>
      <c r="D43" s="16"/>
      <c r="E43" s="15">
        <f>E23+E42</f>
        <v>0</v>
      </c>
      <c r="F43" s="4"/>
    </row>
    <row r="44" spans="1:6" ht="12.75" customHeight="1" x14ac:dyDescent="0.2">
      <c r="A44" s="106"/>
      <c r="B44" s="76"/>
      <c r="C44" s="76"/>
      <c r="D44" s="76"/>
      <c r="E44" s="76"/>
      <c r="F44" s="4"/>
    </row>
    <row r="45" spans="1:6" ht="12.75" customHeight="1" x14ac:dyDescent="0.2">
      <c r="A45" s="14" t="s">
        <v>10</v>
      </c>
      <c r="B45" s="107" t="s">
        <v>9</v>
      </c>
      <c r="C45" s="107"/>
      <c r="D45" s="108">
        <f>C11+C12+C13</f>
        <v>0</v>
      </c>
      <c r="E45" s="109"/>
      <c r="F45" s="4"/>
    </row>
    <row r="46" spans="1:6" ht="12.75" customHeight="1" x14ac:dyDescent="0.2">
      <c r="A46" s="80"/>
      <c r="B46" s="83" t="s">
        <v>8</v>
      </c>
      <c r="C46" s="83"/>
      <c r="D46" s="84">
        <f>C14+C15+C17+C16</f>
        <v>0</v>
      </c>
      <c r="E46" s="85"/>
      <c r="F46" s="4"/>
    </row>
    <row r="47" spans="1:6" ht="12.75" customHeight="1" x14ac:dyDescent="0.2">
      <c r="A47" s="81"/>
      <c r="B47" s="69" t="s">
        <v>7</v>
      </c>
      <c r="C47" s="69"/>
      <c r="D47" s="70" t="str">
        <f>IF(E23&gt;0,D46/D45,"")</f>
        <v/>
      </c>
      <c r="E47" s="71"/>
      <c r="F47" s="4"/>
    </row>
    <row r="48" spans="1:6" ht="12.75" customHeight="1" x14ac:dyDescent="0.2">
      <c r="A48" s="81"/>
      <c r="B48" s="69" t="s">
        <v>6</v>
      </c>
      <c r="C48" s="69"/>
      <c r="D48" s="70" t="str">
        <f>IF(E23&gt;0,D45/D46,"")</f>
        <v/>
      </c>
      <c r="E48" s="71"/>
      <c r="F48" s="4"/>
    </row>
    <row r="49" spans="1:6" ht="12.75" customHeight="1" x14ac:dyDescent="0.2">
      <c r="A49" s="81"/>
      <c r="B49" s="69" t="s">
        <v>5</v>
      </c>
      <c r="C49" s="69"/>
      <c r="D49" s="70" t="str">
        <f>IF(E23&gt;0,E43/D45,"")</f>
        <v/>
      </c>
      <c r="E49" s="71"/>
      <c r="F49" s="4"/>
    </row>
    <row r="50" spans="1:6" ht="12.75" customHeight="1" x14ac:dyDescent="0.2">
      <c r="A50" s="81"/>
      <c r="B50" s="69" t="s">
        <v>4</v>
      </c>
      <c r="C50" s="69"/>
      <c r="D50" s="70" t="str">
        <f>IF(E23&gt;0,D45/E43,"")</f>
        <v/>
      </c>
      <c r="E50" s="71"/>
      <c r="F50" s="4"/>
    </row>
    <row r="51" spans="1:6" ht="12.75" customHeight="1" x14ac:dyDescent="0.2">
      <c r="A51" s="81"/>
      <c r="B51" s="69" t="s">
        <v>3</v>
      </c>
      <c r="C51" s="69"/>
      <c r="D51" s="70" t="str">
        <f>IF(E23&gt;0,E43/D46,"")</f>
        <v/>
      </c>
      <c r="E51" s="71"/>
      <c r="F51" s="4"/>
    </row>
    <row r="52" spans="1:6" ht="12.75" customHeight="1" x14ac:dyDescent="0.2">
      <c r="A52" s="82"/>
      <c r="B52" s="72" t="s">
        <v>2</v>
      </c>
      <c r="C52" s="72"/>
      <c r="D52" s="73" t="str">
        <f>IF(E23&gt;0,D46/E43,"")</f>
        <v/>
      </c>
      <c r="E52" s="74"/>
      <c r="F52" s="4"/>
    </row>
    <row r="53" spans="1:6" ht="12.75" customHeight="1" x14ac:dyDescent="0.2">
      <c r="A53" s="75"/>
      <c r="B53" s="76"/>
      <c r="C53" s="76"/>
      <c r="D53" s="76"/>
      <c r="E53" s="76"/>
      <c r="F53" s="4"/>
    </row>
    <row r="54" spans="1:6" ht="12.75" customHeight="1" x14ac:dyDescent="0.2">
      <c r="A54" s="77" t="s">
        <v>1</v>
      </c>
      <c r="B54" s="78"/>
      <c r="C54" s="78"/>
      <c r="D54" s="78"/>
      <c r="E54" s="79"/>
      <c r="F54" s="4"/>
    </row>
    <row r="55" spans="1:6" ht="12.75" customHeight="1" x14ac:dyDescent="0.2">
      <c r="A55" s="63"/>
      <c r="B55" s="64"/>
      <c r="C55" s="64"/>
      <c r="D55" s="64"/>
      <c r="E55" s="65"/>
      <c r="F55" s="4"/>
    </row>
    <row r="56" spans="1:6" ht="12.75" customHeight="1" x14ac:dyDescent="0.2">
      <c r="A56" s="63"/>
      <c r="B56" s="64"/>
      <c r="C56" s="64"/>
      <c r="D56" s="64"/>
      <c r="E56" s="65"/>
      <c r="F56" s="4"/>
    </row>
    <row r="57" spans="1:6" ht="12.75" customHeight="1" x14ac:dyDescent="0.2">
      <c r="A57" s="63"/>
      <c r="B57" s="64"/>
      <c r="C57" s="64"/>
      <c r="D57" s="64"/>
      <c r="E57" s="65"/>
      <c r="F57" s="4"/>
    </row>
    <row r="58" spans="1:6" x14ac:dyDescent="0.2">
      <c r="A58" s="66"/>
      <c r="B58" s="67"/>
      <c r="C58" s="67"/>
      <c r="D58" s="67"/>
      <c r="E58" s="68"/>
      <c r="F58" s="4"/>
    </row>
    <row r="59" spans="1:6" x14ac:dyDescent="0.2">
      <c r="A59" s="4"/>
      <c r="B59" s="13"/>
      <c r="C59" s="10"/>
      <c r="D59" s="4"/>
      <c r="E59" s="4"/>
    </row>
    <row r="60" spans="1:6" hidden="1" x14ac:dyDescent="0.2">
      <c r="A60" s="4"/>
      <c r="B60" s="13"/>
      <c r="C60" s="10"/>
      <c r="D60" s="4"/>
      <c r="E60" s="4"/>
    </row>
    <row r="61" spans="1:6" x14ac:dyDescent="0.2">
      <c r="A61" s="12" t="s">
        <v>0</v>
      </c>
      <c r="B61" s="11">
        <f>E23+SUM(E25:E30,E32:E40)</f>
        <v>0</v>
      </c>
      <c r="C61" s="10"/>
      <c r="D61" s="4"/>
      <c r="E61" s="4"/>
    </row>
    <row r="62" spans="1:6" x14ac:dyDescent="0.2">
      <c r="A62" s="4"/>
      <c r="B62" s="9"/>
      <c r="C62" s="8"/>
      <c r="D62" s="4"/>
      <c r="E62" s="4"/>
      <c r="F62" s="4"/>
    </row>
    <row r="63" spans="1:6" x14ac:dyDescent="0.2">
      <c r="A63" s="4"/>
      <c r="B63" s="7"/>
      <c r="C63" s="5"/>
      <c r="D63" s="4"/>
      <c r="E63" s="4"/>
      <c r="F63" s="4"/>
    </row>
    <row r="64" spans="1:6" x14ac:dyDescent="0.2">
      <c r="A64" s="4"/>
      <c r="B64" s="4"/>
      <c r="C64" s="5"/>
      <c r="D64" s="4"/>
      <c r="E64" s="4"/>
      <c r="F64" s="4"/>
    </row>
    <row r="65" spans="1:6" x14ac:dyDescent="0.2">
      <c r="A65" s="4"/>
      <c r="B65" s="4"/>
      <c r="C65" s="5"/>
      <c r="D65" s="4"/>
      <c r="E65" s="4"/>
      <c r="F65" s="4"/>
    </row>
    <row r="66" spans="1:6" x14ac:dyDescent="0.2">
      <c r="A66" s="4"/>
      <c r="B66" s="6"/>
      <c r="C66" s="5"/>
      <c r="D66" s="4"/>
      <c r="E66" s="4"/>
      <c r="F66" s="4"/>
    </row>
    <row r="67" spans="1:6" x14ac:dyDescent="0.2">
      <c r="A67" s="4"/>
      <c r="B67" s="6"/>
      <c r="C67" s="5"/>
      <c r="D67" s="4"/>
      <c r="E67" s="4"/>
      <c r="F67" s="4"/>
    </row>
    <row r="68" spans="1:6" x14ac:dyDescent="0.2">
      <c r="A68" s="4"/>
      <c r="B68" s="4"/>
      <c r="C68" s="5"/>
      <c r="D68" s="4"/>
      <c r="E68" s="4"/>
      <c r="F68" s="4"/>
    </row>
  </sheetData>
  <mergeCells count="37">
    <mergeCell ref="B5:E5"/>
    <mergeCell ref="A1:D1"/>
    <mergeCell ref="A2:E2"/>
    <mergeCell ref="B3:C3"/>
    <mergeCell ref="D3:E3"/>
    <mergeCell ref="B4:E4"/>
    <mergeCell ref="B49:C49"/>
    <mergeCell ref="D49:E49"/>
    <mergeCell ref="B6:E6"/>
    <mergeCell ref="B7:E7"/>
    <mergeCell ref="A8:E8"/>
    <mergeCell ref="A9:A10"/>
    <mergeCell ref="B9:B10"/>
    <mergeCell ref="C9:C10"/>
    <mergeCell ref="D9:D10"/>
    <mergeCell ref="E9:E10"/>
    <mergeCell ref="A42:C42"/>
    <mergeCell ref="A43:C43"/>
    <mergeCell ref="A44:E44"/>
    <mergeCell ref="B45:C45"/>
    <mergeCell ref="D45:E45"/>
    <mergeCell ref="A55:E58"/>
    <mergeCell ref="B51:C51"/>
    <mergeCell ref="D51:E51"/>
    <mergeCell ref="B52:C52"/>
    <mergeCell ref="D52:E52"/>
    <mergeCell ref="A53:E53"/>
    <mergeCell ref="A54:E54"/>
    <mergeCell ref="A46:A52"/>
    <mergeCell ref="B46:C46"/>
    <mergeCell ref="D46:E46"/>
    <mergeCell ref="B50:C50"/>
    <mergeCell ref="D50:E50"/>
    <mergeCell ref="B47:C47"/>
    <mergeCell ref="D47:E47"/>
    <mergeCell ref="B48:C48"/>
    <mergeCell ref="D48:E48"/>
  </mergeCells>
  <pageMargins left="0.78740157480314965" right="0.39370078740157483" top="0.78740157480314965" bottom="0.59055118110236227" header="0.31496062992125984" footer="0.31496062992125984"/>
  <pageSetup paperSize="9" scale="98" orientation="portrait" r:id="rId1"/>
  <headerFooter alignWithMargins="0">
    <oddHeader>&amp;L&amp;8Bundesamt für Landwirtschaft&amp;R&amp;8gültig ab 1.1.2017</oddHeader>
    <oddFooter>&amp;L&amp;8&amp;D&amp;C&amp;8BHD Berechnung Standardarbeitskräfte&amp;R&amp;8Form.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11 Berechnung SAK</vt:lpstr>
      <vt:lpstr>'11 Berechnung SAK'!Druckbereich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Kurmann</dc:creator>
  <cp:lastModifiedBy>Bluemli Martin</cp:lastModifiedBy>
  <cp:lastPrinted>2017-05-23T08:51:18Z</cp:lastPrinted>
  <dcterms:created xsi:type="dcterms:W3CDTF">2017-05-23T08:46:43Z</dcterms:created>
  <dcterms:modified xsi:type="dcterms:W3CDTF">2019-03-18T06:35:11Z</dcterms:modified>
</cp:coreProperties>
</file>